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 activeTab="1"/>
  </bookViews>
  <sheets>
    <sheet name=" школы объём" sheetId="4" r:id="rId1"/>
    <sheet name=" школы качество" sheetId="1" r:id="rId2"/>
    <sheet name=" сады - качество, объём" sheetId="2" r:id="rId3"/>
    <sheet name="внешк. - качество, объём" sheetId="3" r:id="rId4"/>
  </sheets>
  <definedNames>
    <definedName name="_xlnm.Print_Area" localSheetId="3">'внешк. - качество, объём'!$A$1:$N$21</definedName>
  </definedNames>
  <calcPr calcId="145621"/>
</workbook>
</file>

<file path=xl/calcChain.xml><?xml version="1.0" encoding="utf-8"?>
<calcChain xmlns="http://schemas.openxmlformats.org/spreadsheetml/2006/main">
  <c r="F15" i="2"/>
  <c r="F16"/>
  <c r="R20"/>
  <c r="S20"/>
  <c r="T20"/>
  <c r="U20"/>
  <c r="O20"/>
  <c r="L20"/>
  <c r="L16"/>
  <c r="F20"/>
  <c r="I20"/>
  <c r="U16" i="4"/>
  <c r="T16"/>
  <c r="S16"/>
  <c r="R16"/>
  <c r="L16"/>
  <c r="O16"/>
  <c r="L15" i="1"/>
  <c r="I16" i="4"/>
  <c r="F16"/>
  <c r="L19" i="2"/>
  <c r="F19"/>
  <c r="R19"/>
  <c r="T19"/>
  <c r="U19"/>
  <c r="S19"/>
  <c r="O19"/>
  <c r="I19"/>
  <c r="K15" i="3"/>
  <c r="J15"/>
  <c r="K12"/>
  <c r="K13"/>
  <c r="K11"/>
  <c r="L11"/>
  <c r="J12"/>
  <c r="J13"/>
  <c r="J11"/>
  <c r="F15"/>
  <c r="I15"/>
  <c r="F12"/>
  <c r="T18" i="2"/>
  <c r="S18"/>
  <c r="R18"/>
  <c r="O18"/>
  <c r="L18"/>
  <c r="I18"/>
  <c r="F18"/>
  <c r="T13"/>
  <c r="U13"/>
  <c r="T14"/>
  <c r="T15"/>
  <c r="T16"/>
  <c r="T12"/>
  <c r="S13"/>
  <c r="S14"/>
  <c r="S15"/>
  <c r="S16"/>
  <c r="S12"/>
  <c r="T13" i="1"/>
  <c r="T14"/>
  <c r="T15"/>
  <c r="T16"/>
  <c r="T12"/>
  <c r="U12"/>
  <c r="S13"/>
  <c r="S14"/>
  <c r="U14"/>
  <c r="S15"/>
  <c r="S16"/>
  <c r="S12"/>
  <c r="R12" i="2"/>
  <c r="R13"/>
  <c r="R14"/>
  <c r="R15"/>
  <c r="R16"/>
  <c r="O12"/>
  <c r="O13"/>
  <c r="O14"/>
  <c r="O15"/>
  <c r="O16"/>
  <c r="L12"/>
  <c r="L13"/>
  <c r="L14"/>
  <c r="L15"/>
  <c r="I12"/>
  <c r="I13"/>
  <c r="I14"/>
  <c r="I15"/>
  <c r="I16"/>
  <c r="F12"/>
  <c r="F13"/>
  <c r="F14"/>
  <c r="U16" i="1"/>
  <c r="U13"/>
  <c r="O16"/>
  <c r="O15"/>
  <c r="O14"/>
  <c r="L16"/>
  <c r="L14"/>
  <c r="R14"/>
  <c r="R15"/>
  <c r="R16"/>
  <c r="I13"/>
  <c r="I14"/>
  <c r="I15"/>
  <c r="I16"/>
  <c r="I12"/>
  <c r="F16"/>
  <c r="F13"/>
  <c r="T15" i="4"/>
  <c r="T14"/>
  <c r="S15"/>
  <c r="S14"/>
  <c r="R15"/>
  <c r="O15"/>
  <c r="L15"/>
  <c r="I15"/>
  <c r="F15"/>
  <c r="R14"/>
  <c r="O14"/>
  <c r="L14"/>
  <c r="I14"/>
  <c r="F14"/>
  <c r="I12" i="3"/>
  <c r="I13"/>
  <c r="F13"/>
  <c r="I11"/>
  <c r="F11"/>
  <c r="L12" i="1"/>
  <c r="O12"/>
  <c r="R12"/>
  <c r="F12"/>
  <c r="L13"/>
  <c r="O13"/>
  <c r="R13"/>
  <c r="F14"/>
  <c r="F15"/>
  <c r="U15" i="4"/>
  <c r="U15" i="1"/>
  <c r="U14" i="4"/>
  <c r="L15" i="3"/>
  <c r="L13"/>
  <c r="L12"/>
  <c r="U18" i="2"/>
  <c r="U16"/>
  <c r="U14"/>
  <c r="U12"/>
  <c r="U15"/>
</calcChain>
</file>

<file path=xl/sharedStrings.xml><?xml version="1.0" encoding="utf-8"?>
<sst xmlns="http://schemas.openxmlformats.org/spreadsheetml/2006/main" count="165" uniqueCount="63">
  <si>
    <t>Наименование учреждения</t>
  </si>
  <si>
    <t>№</t>
  </si>
  <si>
    <t>Показатель</t>
  </si>
  <si>
    <t>ед. измерения</t>
  </si>
  <si>
    <t>Объем муниципального задания</t>
  </si>
  <si>
    <t>% исполнения</t>
  </si>
  <si>
    <t>чел.</t>
  </si>
  <si>
    <t>%</t>
  </si>
  <si>
    <t>Внешкольные образовательные учреждения</t>
  </si>
  <si>
    <t>ЦДОД</t>
  </si>
  <si>
    <t>ДЮСШ</t>
  </si>
  <si>
    <t>Значение, утверждённое в муниципальном задании</t>
  </si>
  <si>
    <t>Фактическое значение</t>
  </si>
  <si>
    <t>Муниципальное казённое учреждение " Центр обеспечения деятельности муниципальных образовательных учреждений Пограничного муниципального района"</t>
  </si>
  <si>
    <t>Общеобразовательные организации</t>
  </si>
  <si>
    <t>Уровень освоения обучающимися основной образовательной программы начального общего, основного общего, среднего общего образования по завершении первой, второй, третьей ступени общего образования</t>
  </si>
  <si>
    <t>Полнота реализации основной образовательной программы начального общего, основного общего, среднего общего образования</t>
  </si>
  <si>
    <t>Уровень соответствия учебного плана общеобразовательного учреждения требованиям федерального базисного учебного плана</t>
  </si>
  <si>
    <t>Доля родителей ( законных представителей), удовлетворенных условиями и качеством предоставления  услуги</t>
  </si>
  <si>
    <t>Доля своевременно устранённых общеобразовательным учреждением нарушений,выявленных в результате проверок органами исполнительной власти субъектов РФ, осуществляющими функции по контролю и надзору в сфере образования</t>
  </si>
  <si>
    <t>МБОУ "ПСОШ № 1 ПМР"</t>
  </si>
  <si>
    <t>МБОУ "ПСОШ № 2 ПМР имени Байко В.Ф."</t>
  </si>
  <si>
    <t>МБОУ "Барано-Оренбургская СОШ ПМР"</t>
  </si>
  <si>
    <t>МБОУ "Сергеевская СОШ ПМР"</t>
  </si>
  <si>
    <t>МБОУ "Жариковская СОШ ПМР"</t>
  </si>
  <si>
    <t>Среднее значение по общеобразовательным организациям</t>
  </si>
  <si>
    <t>Количество классов</t>
  </si>
  <si>
    <t>кл.</t>
  </si>
  <si>
    <t>МБОУ " Жариковская СОШ "  - объём с учётом воспитанников</t>
  </si>
  <si>
    <t>Численность обучающихся, воспитанников в общеобразовательной организации</t>
  </si>
  <si>
    <t>Дошкольные образовательные организации</t>
  </si>
  <si>
    <t>1.1.</t>
  </si>
  <si>
    <t>Выполнение условий профессионального развития педагогических работников :</t>
  </si>
  <si>
    <t>Аттестация педагогических работников</t>
  </si>
  <si>
    <t>1.2.</t>
  </si>
  <si>
    <t>Повышение квалификации</t>
  </si>
  <si>
    <t>Охват воспитанников по реализации основной общеобразовательной программы в соответствии с ФГОС ДО</t>
  </si>
  <si>
    <t>Доля воспитанников, осваивающих дополнительные образовательные программы в образовательном учреждении</t>
  </si>
  <si>
    <t>Среднее значение по дошкольным образовательным организациям</t>
  </si>
  <si>
    <t>МБДОУ " Детский сад № 1"</t>
  </si>
  <si>
    <t>МБДОУ " Детский сад № 2"</t>
  </si>
  <si>
    <t>МБДОУ " Детский сад № 3 " Ручеёк"</t>
  </si>
  <si>
    <t>МБДОУ " Детский сад № 4 " Солнышко"</t>
  </si>
  <si>
    <t>МБДОУ " Детский сад" Светлячок"</t>
  </si>
  <si>
    <t>Оценка достижения показателей,характеризующих  качество  муниципальных услуг</t>
  </si>
  <si>
    <t xml:space="preserve">Оценка достижения показателей,характеризующих  качество  муниципальных услуг </t>
  </si>
  <si>
    <t xml:space="preserve">Оценка достижения показателей,характеризующих объём  муниципальных услуг </t>
  </si>
  <si>
    <t>ч\дни</t>
  </si>
  <si>
    <t xml:space="preserve">Среднегодовое количество воспитанников </t>
  </si>
  <si>
    <t>Доля детей, осваивающих дополнительные программы в образовательном учреждении</t>
  </si>
  <si>
    <t>Доля детей, ставших победителями, призёрами в районных, краевых, всероссийских мероприятиях</t>
  </si>
  <si>
    <t>Среднее значение по внешкольным образовательным организациям</t>
  </si>
  <si>
    <t>Число обучающихся</t>
  </si>
  <si>
    <t>Оценка достижения показателей, характеризующих объём муниципальных услуг</t>
  </si>
  <si>
    <t>Число пропущенных по болезни случаев, проведенных детьми в группах дошкольного образовательного процесса</t>
  </si>
  <si>
    <t>Количество групп</t>
  </si>
  <si>
    <t>шт.</t>
  </si>
  <si>
    <t>Мониторинг исполнения муниципальных заданий за 2017 год</t>
  </si>
  <si>
    <t>руб.</t>
  </si>
  <si>
    <t>Среднегодовой размер платы</t>
  </si>
  <si>
    <t>Использование субсидий на финансовое обеспечение выполнения муниципальных заданий за 2017 год  -   99,7 %</t>
  </si>
  <si>
    <t>Использование субсидий на финансовое обеспечение выполнения муниципальных заданий за 2017 год  -   100%</t>
  </si>
  <si>
    <t>Использование субсидий на финансовое обеспечение выполнения муниципальных заданий за 2017 год  -  100%</t>
  </si>
</sst>
</file>

<file path=xl/styles.xml><?xml version="1.0" encoding="utf-8"?>
<styleSheet xmlns="http://schemas.openxmlformats.org/spreadsheetml/2006/main">
  <numFmts count="1">
    <numFmt numFmtId="172" formatCode="#"/>
  </numFmts>
  <fonts count="10">
    <font>
      <sz val="10"/>
      <name val="Arial Cyr"/>
      <family val="2"/>
      <charset val="204"/>
    </font>
    <font>
      <sz val="12"/>
      <name val="Arial Cyr"/>
      <family val="2"/>
      <charset val="204"/>
    </font>
    <font>
      <sz val="8"/>
      <name val="Arial Cyr"/>
      <family val="2"/>
      <charset val="204"/>
    </font>
    <font>
      <sz val="13"/>
      <name val="Times New Roman"/>
      <family val="1"/>
      <charset val="204"/>
    </font>
    <font>
      <b/>
      <u/>
      <sz val="13"/>
      <name val="Times New Roman"/>
      <family val="1"/>
      <charset val="204"/>
    </font>
    <font>
      <b/>
      <u/>
      <sz val="12"/>
      <name val="Arial Cyr"/>
      <charset val="204"/>
    </font>
    <font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4"/>
      </bottom>
      <diagonal/>
    </border>
    <border>
      <left/>
      <right/>
      <top style="thin">
        <color indexed="63"/>
      </top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 style="thin">
        <color indexed="64"/>
      </bottom>
      <diagonal/>
    </border>
    <border>
      <left/>
      <right style="thin">
        <color indexed="64"/>
      </right>
      <top style="thin">
        <color indexed="63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1" fontId="3" fillId="0" borderId="1" xfId="0" applyNumberFormat="1" applyFont="1" applyBorder="1"/>
    <xf numFmtId="0" fontId="3" fillId="0" borderId="1" xfId="0" applyFont="1" applyFill="1" applyBorder="1"/>
    <xf numFmtId="0" fontId="3" fillId="0" borderId="2" xfId="0" applyFont="1" applyBorder="1" applyAlignment="1">
      <alignment horizontal="center"/>
    </xf>
    <xf numFmtId="0" fontId="3" fillId="0" borderId="3" xfId="0" applyFont="1" applyFill="1" applyBorder="1" applyAlignment="1">
      <alignment wrapText="1"/>
    </xf>
    <xf numFmtId="0" fontId="3" fillId="0" borderId="3" xfId="0" applyFont="1" applyBorder="1"/>
    <xf numFmtId="0" fontId="3" fillId="0" borderId="3" xfId="0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vertical="center" wrapText="1"/>
    </xf>
    <xf numFmtId="1" fontId="3" fillId="0" borderId="5" xfId="0" applyNumberFormat="1" applyFont="1" applyBorder="1"/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2" borderId="1" xfId="0" applyFont="1" applyFill="1" applyBorder="1"/>
    <xf numFmtId="2" fontId="3" fillId="0" borderId="3" xfId="0" applyNumberFormat="1" applyFont="1" applyBorder="1"/>
    <xf numFmtId="0" fontId="3" fillId="0" borderId="0" xfId="0" applyFont="1" applyFill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2" xfId="0" applyFont="1" applyBorder="1"/>
    <xf numFmtId="1" fontId="3" fillId="0" borderId="2" xfId="0" applyNumberFormat="1" applyFont="1" applyBorder="1"/>
    <xf numFmtId="1" fontId="3" fillId="0" borderId="4" xfId="0" applyNumberFormat="1" applyFont="1" applyBorder="1"/>
    <xf numFmtId="0" fontId="3" fillId="0" borderId="6" xfId="0" applyFont="1" applyBorder="1"/>
    <xf numFmtId="2" fontId="3" fillId="0" borderId="6" xfId="0" applyNumberFormat="1" applyFont="1" applyBorder="1"/>
    <xf numFmtId="0" fontId="3" fillId="0" borderId="3" xfId="0" applyFont="1" applyFill="1" applyBorder="1"/>
    <xf numFmtId="1" fontId="3" fillId="0" borderId="3" xfId="0" applyNumberFormat="1" applyFont="1" applyBorder="1"/>
    <xf numFmtId="1" fontId="3" fillId="0" borderId="3" xfId="0" applyNumberFormat="1" applyFont="1" applyFill="1" applyBorder="1"/>
    <xf numFmtId="2" fontId="3" fillId="0" borderId="0" xfId="0" applyNumberFormat="1" applyFont="1" applyBorder="1"/>
    <xf numFmtId="14" fontId="3" fillId="0" borderId="0" xfId="0" applyNumberFormat="1" applyFont="1" applyAlignment="1">
      <alignment horizontal="left"/>
    </xf>
    <xf numFmtId="0" fontId="6" fillId="0" borderId="0" xfId="0" applyFont="1" applyAlignment="1"/>
    <xf numFmtId="0" fontId="6" fillId="0" borderId="0" xfId="0" applyFont="1"/>
    <xf numFmtId="0" fontId="6" fillId="0" borderId="3" xfId="0" applyFont="1" applyBorder="1" applyAlignment="1">
      <alignment horizont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/>
    <xf numFmtId="0" fontId="6" fillId="0" borderId="3" xfId="0" applyFont="1" applyBorder="1" applyAlignment="1">
      <alignment wrapText="1"/>
    </xf>
    <xf numFmtId="172" fontId="6" fillId="0" borderId="3" xfId="0" applyNumberFormat="1" applyFont="1" applyBorder="1" applyAlignment="1">
      <alignment horizontal="center" vertical="center"/>
    </xf>
    <xf numFmtId="172" fontId="6" fillId="0" borderId="7" xfId="0" applyNumberFormat="1" applyFont="1" applyBorder="1" applyAlignment="1">
      <alignment horizontal="center" vertical="center"/>
    </xf>
    <xf numFmtId="10" fontId="6" fillId="2" borderId="3" xfId="0" applyNumberFormat="1" applyFont="1" applyFill="1" applyBorder="1" applyAlignment="1">
      <alignment wrapText="1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wrapText="1"/>
    </xf>
    <xf numFmtId="0" fontId="6" fillId="0" borderId="3" xfId="0" applyFont="1" applyFill="1" applyBorder="1" applyAlignment="1">
      <alignment wrapText="1"/>
    </xf>
    <xf numFmtId="14" fontId="6" fillId="0" borderId="0" xfId="0" applyNumberFormat="1" applyFont="1" applyAlignment="1">
      <alignment horizontal="left"/>
    </xf>
    <xf numFmtId="0" fontId="9" fillId="0" borderId="0" xfId="0" applyFont="1"/>
    <xf numFmtId="0" fontId="6" fillId="0" borderId="7" xfId="0" applyFont="1" applyBorder="1" applyAlignment="1">
      <alignment vertical="center" wrapText="1"/>
    </xf>
    <xf numFmtId="172" fontId="6" fillId="0" borderId="3" xfId="0" applyNumberFormat="1" applyFont="1" applyBorder="1"/>
    <xf numFmtId="172" fontId="6" fillId="0" borderId="7" xfId="0" applyNumberFormat="1" applyFont="1" applyBorder="1"/>
    <xf numFmtId="10" fontId="6" fillId="0" borderId="3" xfId="0" applyNumberFormat="1" applyFont="1" applyBorder="1" applyAlignment="1">
      <alignment wrapText="1"/>
    </xf>
    <xf numFmtId="2" fontId="6" fillId="0" borderId="3" xfId="0" applyNumberFormat="1" applyFont="1" applyBorder="1"/>
    <xf numFmtId="0" fontId="1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U42"/>
  <sheetViews>
    <sheetView topLeftCell="A16" zoomScaleNormal="100" workbookViewId="0">
      <selection activeCell="N16" sqref="N16"/>
    </sheetView>
  </sheetViews>
  <sheetFormatPr defaultRowHeight="12.75"/>
  <cols>
    <col min="1" max="1" width="3" customWidth="1"/>
    <col min="2" max="2" width="29.7109375" customWidth="1"/>
    <col min="3" max="3" width="5.5703125" customWidth="1"/>
    <col min="4" max="4" width="12.7109375" customWidth="1"/>
    <col min="5" max="5" width="12.28515625" customWidth="1"/>
    <col min="6" max="6" width="9" customWidth="1"/>
    <col min="7" max="7" width="12.42578125" customWidth="1"/>
    <col min="8" max="8" width="11.140625" customWidth="1"/>
    <col min="10" max="10" width="12" customWidth="1"/>
    <col min="11" max="11" width="13.28515625" customWidth="1"/>
    <col min="13" max="13" width="13.85546875" customWidth="1"/>
    <col min="14" max="14" width="14" customWidth="1"/>
    <col min="15" max="15" width="10.28515625" customWidth="1"/>
    <col min="16" max="16" width="11.28515625" customWidth="1"/>
    <col min="17" max="17" width="13" customWidth="1"/>
    <col min="18" max="18" width="9.7109375" customWidth="1"/>
    <col min="19" max="19" width="11.5703125" customWidth="1"/>
    <col min="20" max="20" width="11.42578125" customWidth="1"/>
  </cols>
  <sheetData>
    <row r="2" spans="1:21" ht="15"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</row>
    <row r="4" spans="1:21" ht="16.5">
      <c r="A4" s="31"/>
      <c r="B4" s="78" t="s">
        <v>13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</row>
    <row r="5" spans="1:21" ht="16.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</row>
    <row r="6" spans="1:21" ht="16.5">
      <c r="A6" s="31"/>
      <c r="B6" s="79" t="s">
        <v>57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</row>
    <row r="7" spans="1:21" ht="16.5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</row>
    <row r="8" spans="1:21" ht="16.5">
      <c r="A8" s="31"/>
      <c r="B8" s="80" t="s">
        <v>46</v>
      </c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</row>
    <row r="9" spans="1:21" ht="16.5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</row>
    <row r="10" spans="1:21" ht="16.5">
      <c r="A10" s="31"/>
      <c r="B10" s="78" t="s">
        <v>14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</row>
    <row r="11" spans="1:21" ht="16.5">
      <c r="A11" s="31"/>
      <c r="B11" s="32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</row>
    <row r="12" spans="1:21" ht="58.15" customHeight="1">
      <c r="A12" s="69" t="s">
        <v>0</v>
      </c>
      <c r="B12" s="69"/>
      <c r="C12" s="69"/>
      <c r="D12" s="70" t="s">
        <v>20</v>
      </c>
      <c r="E12" s="71"/>
      <c r="F12" s="72"/>
      <c r="G12" s="73" t="s">
        <v>21</v>
      </c>
      <c r="H12" s="74"/>
      <c r="I12" s="75"/>
      <c r="J12" s="73" t="s">
        <v>24</v>
      </c>
      <c r="K12" s="74"/>
      <c r="L12" s="75"/>
      <c r="M12" s="73" t="s">
        <v>23</v>
      </c>
      <c r="N12" s="74"/>
      <c r="O12" s="75"/>
      <c r="P12" s="73" t="s">
        <v>22</v>
      </c>
      <c r="Q12" s="74"/>
      <c r="R12" s="74"/>
      <c r="S12" s="76" t="s">
        <v>25</v>
      </c>
      <c r="T12" s="76"/>
      <c r="U12" s="76"/>
    </row>
    <row r="13" spans="1:21" ht="115.9" customHeight="1">
      <c r="A13" s="5" t="s">
        <v>1</v>
      </c>
      <c r="B13" s="5" t="s">
        <v>2</v>
      </c>
      <c r="C13" s="6" t="s">
        <v>3</v>
      </c>
      <c r="D13" s="19" t="s">
        <v>11</v>
      </c>
      <c r="E13" s="19" t="s">
        <v>12</v>
      </c>
      <c r="F13" s="18" t="s">
        <v>5</v>
      </c>
      <c r="G13" s="19" t="s">
        <v>11</v>
      </c>
      <c r="H13" s="19" t="s">
        <v>12</v>
      </c>
      <c r="I13" s="18" t="s">
        <v>5</v>
      </c>
      <c r="J13" s="19" t="s">
        <v>11</v>
      </c>
      <c r="K13" s="19" t="s">
        <v>12</v>
      </c>
      <c r="L13" s="18" t="s">
        <v>5</v>
      </c>
      <c r="M13" s="19" t="s">
        <v>11</v>
      </c>
      <c r="N13" s="19" t="s">
        <v>12</v>
      </c>
      <c r="O13" s="18" t="s">
        <v>5</v>
      </c>
      <c r="P13" s="19" t="s">
        <v>11</v>
      </c>
      <c r="Q13" s="19" t="s">
        <v>12</v>
      </c>
      <c r="R13" s="21" t="s">
        <v>5</v>
      </c>
      <c r="S13" s="23" t="s">
        <v>11</v>
      </c>
      <c r="T13" s="23" t="s">
        <v>12</v>
      </c>
      <c r="U13" s="23" t="s">
        <v>5</v>
      </c>
    </row>
    <row r="14" spans="1:21" ht="82.5">
      <c r="A14" s="10">
        <v>1</v>
      </c>
      <c r="B14" s="9" t="s">
        <v>29</v>
      </c>
      <c r="C14" s="4" t="s">
        <v>6</v>
      </c>
      <c r="D14" s="10">
        <v>1040</v>
      </c>
      <c r="E14" s="12">
        <v>1040</v>
      </c>
      <c r="F14" s="11">
        <f>E14/D14*100</f>
        <v>100</v>
      </c>
      <c r="G14" s="10">
        <v>280</v>
      </c>
      <c r="H14" s="33">
        <v>291</v>
      </c>
      <c r="I14" s="11">
        <f>H14/G14*100</f>
        <v>103.92857142857143</v>
      </c>
      <c r="J14" s="10">
        <v>444</v>
      </c>
      <c r="K14" s="33">
        <v>398</v>
      </c>
      <c r="L14" s="11">
        <f>K14/J14*100</f>
        <v>89.63963963963964</v>
      </c>
      <c r="M14" s="10">
        <v>371</v>
      </c>
      <c r="N14" s="10">
        <v>377</v>
      </c>
      <c r="O14" s="11">
        <f>N14/M14*100</f>
        <v>101.61725067385446</v>
      </c>
      <c r="P14" s="33">
        <v>314</v>
      </c>
      <c r="Q14" s="10">
        <v>313</v>
      </c>
      <c r="R14" s="22">
        <f>Q14/P14*100</f>
        <v>99.681528662420376</v>
      </c>
      <c r="S14" s="15">
        <f>D14+G14+J14+M14+P14</f>
        <v>2449</v>
      </c>
      <c r="T14" s="15">
        <f>E14+H14+K14+N14+Q14</f>
        <v>2419</v>
      </c>
      <c r="U14" s="34">
        <f>T14/S14*100</f>
        <v>98.775010208248261</v>
      </c>
    </row>
    <row r="15" spans="1:21" ht="16.5">
      <c r="A15" s="37">
        <v>2</v>
      </c>
      <c r="B15" s="7" t="s">
        <v>26</v>
      </c>
      <c r="C15" s="13" t="s">
        <v>27</v>
      </c>
      <c r="D15" s="37">
        <v>45</v>
      </c>
      <c r="E15" s="37">
        <v>45</v>
      </c>
      <c r="F15" s="38">
        <f>E15/D15*100</f>
        <v>100</v>
      </c>
      <c r="G15" s="37">
        <v>20</v>
      </c>
      <c r="H15" s="37">
        <v>20</v>
      </c>
      <c r="I15" s="38">
        <f>H15/G15*100</f>
        <v>100</v>
      </c>
      <c r="J15" s="37">
        <v>40</v>
      </c>
      <c r="K15" s="37">
        <v>39</v>
      </c>
      <c r="L15" s="38">
        <f>K15/J15*100</f>
        <v>97.5</v>
      </c>
      <c r="M15" s="37">
        <v>18</v>
      </c>
      <c r="N15" s="37">
        <v>18</v>
      </c>
      <c r="O15" s="38">
        <f>N15/M15*100</f>
        <v>100</v>
      </c>
      <c r="P15" s="37">
        <v>20</v>
      </c>
      <c r="Q15" s="37">
        <v>20</v>
      </c>
      <c r="R15" s="39">
        <f>Q15/P15*100</f>
        <v>100</v>
      </c>
      <c r="S15" s="40">
        <f>D15+G15+J15+M15+P15</f>
        <v>143</v>
      </c>
      <c r="T15" s="40">
        <f>E15+H15+K15+N15+Q15</f>
        <v>142</v>
      </c>
      <c r="U15" s="41">
        <f>T15/S15*100</f>
        <v>99.300699300699307</v>
      </c>
    </row>
    <row r="16" spans="1:21" ht="30.6" customHeight="1">
      <c r="A16" s="15">
        <v>3</v>
      </c>
      <c r="B16" s="36" t="s">
        <v>59</v>
      </c>
      <c r="C16" s="15" t="s">
        <v>58</v>
      </c>
      <c r="D16" s="15">
        <v>41658.74</v>
      </c>
      <c r="E16" s="15">
        <v>41673.199999999997</v>
      </c>
      <c r="F16" s="43">
        <f>E16/D16*100</f>
        <v>100.03471060334519</v>
      </c>
      <c r="G16" s="15">
        <v>50005.919999999998</v>
      </c>
      <c r="H16" s="42">
        <v>48115.66</v>
      </c>
      <c r="I16" s="43">
        <f>H16/G16*100</f>
        <v>96.219927560576835</v>
      </c>
      <c r="J16" s="15">
        <v>117204.59</v>
      </c>
      <c r="K16" s="42">
        <v>130750.85</v>
      </c>
      <c r="L16" s="43">
        <f>K16/J16*100</f>
        <v>111.55778967359555</v>
      </c>
      <c r="M16" s="15">
        <v>60361.57</v>
      </c>
      <c r="N16" s="15">
        <v>60267.23</v>
      </c>
      <c r="O16" s="44">
        <f>N16/M16*100</f>
        <v>99.843708505262541</v>
      </c>
      <c r="P16" s="15">
        <v>69543.39</v>
      </c>
      <c r="Q16" s="15">
        <v>69747</v>
      </c>
      <c r="R16" s="43">
        <f>Q16/P16*100</f>
        <v>100.29278124060387</v>
      </c>
      <c r="S16" s="15">
        <f>(D16+G16+J16+M16+P16)/5</f>
        <v>67754.842000000004</v>
      </c>
      <c r="T16" s="15">
        <f>(E16+H16+K16+N16+Q16)/5</f>
        <v>70110.788</v>
      </c>
      <c r="U16" s="34">
        <f>T16/S16*100</f>
        <v>103.4771625620498</v>
      </c>
    </row>
    <row r="17" spans="1:21" ht="16.5">
      <c r="A17" s="31"/>
      <c r="B17" s="35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45"/>
    </row>
    <row r="18" spans="1:21" ht="25.15" customHeight="1">
      <c r="A18" s="31"/>
      <c r="B18" s="77" t="s">
        <v>28</v>
      </c>
      <c r="C18" s="77"/>
      <c r="D18" s="77"/>
      <c r="E18" s="77"/>
      <c r="F18" s="77"/>
      <c r="G18" s="77"/>
      <c r="H18" s="77"/>
      <c r="I18" s="77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</row>
    <row r="19" spans="1:21" ht="16.5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</row>
    <row r="20" spans="1:21" ht="16.5">
      <c r="A20" s="31"/>
      <c r="B20" s="31" t="s">
        <v>61</v>
      </c>
      <c r="C20" s="31"/>
      <c r="D20" s="31"/>
      <c r="E20" s="31"/>
      <c r="F20" s="31"/>
      <c r="G20" s="31"/>
      <c r="H20" s="31"/>
      <c r="L20" s="31"/>
      <c r="M20" s="31"/>
      <c r="N20" s="31"/>
      <c r="O20" s="31"/>
      <c r="P20" s="31"/>
      <c r="Q20" s="31"/>
      <c r="R20" s="31"/>
      <c r="S20" s="31"/>
      <c r="T20" s="31"/>
      <c r="U20" s="31"/>
    </row>
    <row r="23" spans="1:21" ht="16.5">
      <c r="B23" s="46">
        <v>43131</v>
      </c>
    </row>
    <row r="30" spans="1:21" ht="43.5" customHeight="1"/>
    <row r="35" ht="54" customHeight="1"/>
    <row r="42" ht="34.5" customHeight="1"/>
  </sheetData>
  <sheetProtection selectLockedCells="1" selectUnlockedCells="1"/>
  <mergeCells count="13">
    <mergeCell ref="S12:U12"/>
    <mergeCell ref="B18:I18"/>
    <mergeCell ref="B4:U4"/>
    <mergeCell ref="B6:U6"/>
    <mergeCell ref="B8:U8"/>
    <mergeCell ref="B10:U10"/>
    <mergeCell ref="B2:R2"/>
    <mergeCell ref="A12:C12"/>
    <mergeCell ref="D12:F12"/>
    <mergeCell ref="G12:I12"/>
    <mergeCell ref="J12:L12"/>
    <mergeCell ref="M12:O12"/>
    <mergeCell ref="P12:R12"/>
  </mergeCells>
  <pageMargins left="0.74791666666666667" right="0.74791666666666667" top="0.98402777777777772" bottom="0.98402777777777772" header="0.51180555555555551" footer="0.5"/>
  <pageSetup paperSize="9" scale="54" firstPageNumber="0" orientation="landscape" horizontalDpi="300" verticalDpi="300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2:U19"/>
  <sheetViews>
    <sheetView tabSelected="1" view="pageBreakPreview" topLeftCell="A4" zoomScale="60" zoomScaleNormal="100" workbookViewId="0">
      <pane xSplit="3" ySplit="6" topLeftCell="D10" activePane="bottomRight" state="frozen"/>
      <selection activeCell="A4" sqref="A4"/>
      <selection pane="topRight" activeCell="D4" sqref="D4"/>
      <selection pane="bottomLeft" activeCell="A10" sqref="A10"/>
      <selection pane="bottomRight" activeCell="H12" sqref="H12"/>
    </sheetView>
  </sheetViews>
  <sheetFormatPr defaultRowHeight="12.75"/>
  <cols>
    <col min="1" max="1" width="3" customWidth="1"/>
    <col min="2" max="2" width="56.42578125" customWidth="1"/>
    <col min="3" max="3" width="5.5703125" customWidth="1"/>
    <col min="4" max="4" width="12" customWidth="1"/>
    <col min="5" max="5" width="8.7109375" customWidth="1"/>
    <col min="6" max="6" width="10.5703125" customWidth="1"/>
    <col min="7" max="7" width="11.42578125" customWidth="1"/>
    <col min="8" max="8" width="11.7109375" customWidth="1"/>
    <col min="9" max="9" width="9.85546875" bestFit="1" customWidth="1"/>
    <col min="10" max="10" width="11.7109375" customWidth="1"/>
    <col min="11" max="11" width="11.42578125" customWidth="1"/>
    <col min="12" max="12" width="9.85546875" bestFit="1" customWidth="1"/>
    <col min="13" max="13" width="12.7109375" customWidth="1"/>
    <col min="14" max="14" width="10.28515625" customWidth="1"/>
    <col min="15" max="15" width="9.85546875" bestFit="1" customWidth="1"/>
    <col min="16" max="16" width="11.140625" customWidth="1"/>
    <col min="17" max="17" width="10.28515625" customWidth="1"/>
    <col min="18" max="18" width="9.85546875" bestFit="1" customWidth="1"/>
    <col min="19" max="19" width="12.7109375" customWidth="1"/>
    <col min="20" max="20" width="11.5703125" customWidth="1"/>
    <col min="21" max="21" width="10.140625" customWidth="1"/>
  </cols>
  <sheetData>
    <row r="2" spans="1:21" ht="15">
      <c r="B2" s="81" t="s">
        <v>13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2"/>
    </row>
    <row r="4" spans="1:21" ht="15">
      <c r="B4" s="68" t="s">
        <v>57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</row>
    <row r="6" spans="1:21" ht="15.75">
      <c r="B6" s="82" t="s">
        <v>45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</row>
    <row r="7" spans="1:21" ht="1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21" ht="15">
      <c r="B8" s="81" t="s">
        <v>14</v>
      </c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3"/>
      <c r="P8" s="3"/>
      <c r="Q8" s="3"/>
    </row>
    <row r="9" spans="1:21">
      <c r="B9" s="1"/>
    </row>
    <row r="10" spans="1:21" ht="51.75" customHeight="1">
      <c r="A10" s="69" t="s">
        <v>0</v>
      </c>
      <c r="B10" s="69"/>
      <c r="C10" s="69"/>
      <c r="D10" s="70" t="s">
        <v>20</v>
      </c>
      <c r="E10" s="71"/>
      <c r="F10" s="72"/>
      <c r="G10" s="73" t="s">
        <v>21</v>
      </c>
      <c r="H10" s="74"/>
      <c r="I10" s="75"/>
      <c r="J10" s="73" t="s">
        <v>24</v>
      </c>
      <c r="K10" s="74"/>
      <c r="L10" s="75"/>
      <c r="M10" s="73" t="s">
        <v>23</v>
      </c>
      <c r="N10" s="74"/>
      <c r="O10" s="75"/>
      <c r="P10" s="73" t="s">
        <v>22</v>
      </c>
      <c r="Q10" s="74"/>
      <c r="R10" s="74"/>
      <c r="S10" s="76" t="s">
        <v>25</v>
      </c>
      <c r="T10" s="76"/>
      <c r="U10" s="76"/>
    </row>
    <row r="11" spans="1:21" ht="114" customHeight="1">
      <c r="A11" s="5" t="s">
        <v>1</v>
      </c>
      <c r="B11" s="5" t="s">
        <v>2</v>
      </c>
      <c r="C11" s="18" t="s">
        <v>3</v>
      </c>
      <c r="D11" s="19" t="s">
        <v>11</v>
      </c>
      <c r="E11" s="19" t="s">
        <v>12</v>
      </c>
      <c r="F11" s="18" t="s">
        <v>5</v>
      </c>
      <c r="G11" s="19" t="s">
        <v>11</v>
      </c>
      <c r="H11" s="19" t="s">
        <v>12</v>
      </c>
      <c r="I11" s="18" t="s">
        <v>5</v>
      </c>
      <c r="J11" s="19" t="s">
        <v>11</v>
      </c>
      <c r="K11" s="19" t="s">
        <v>12</v>
      </c>
      <c r="L11" s="18" t="s">
        <v>5</v>
      </c>
      <c r="M11" s="19" t="s">
        <v>11</v>
      </c>
      <c r="N11" s="19" t="s">
        <v>12</v>
      </c>
      <c r="O11" s="18" t="s">
        <v>5</v>
      </c>
      <c r="P11" s="19" t="s">
        <v>11</v>
      </c>
      <c r="Q11" s="19" t="s">
        <v>12</v>
      </c>
      <c r="R11" s="21" t="s">
        <v>5</v>
      </c>
      <c r="S11" s="23" t="s">
        <v>11</v>
      </c>
      <c r="T11" s="23" t="s">
        <v>12</v>
      </c>
      <c r="U11" s="23" t="s">
        <v>5</v>
      </c>
    </row>
    <row r="12" spans="1:21" ht="82.5">
      <c r="A12" s="8">
        <v>1</v>
      </c>
      <c r="B12" s="9" t="s">
        <v>15</v>
      </c>
      <c r="C12" s="4" t="s">
        <v>7</v>
      </c>
      <c r="D12" s="24">
        <v>100</v>
      </c>
      <c r="E12" s="24">
        <v>100</v>
      </c>
      <c r="F12" s="25">
        <f>E12/D12*100</f>
        <v>100</v>
      </c>
      <c r="G12" s="24">
        <v>100</v>
      </c>
      <c r="H12" s="24">
        <v>99.4</v>
      </c>
      <c r="I12" s="25">
        <f>H12/G12*100</f>
        <v>99.4</v>
      </c>
      <c r="J12" s="24">
        <v>100</v>
      </c>
      <c r="K12" s="26">
        <v>100</v>
      </c>
      <c r="L12" s="25">
        <f>K12/J12*100</f>
        <v>100</v>
      </c>
      <c r="M12" s="24">
        <v>100</v>
      </c>
      <c r="N12" s="24">
        <v>100</v>
      </c>
      <c r="O12" s="25">
        <f>N12/M12*100</f>
        <v>100</v>
      </c>
      <c r="P12" s="24">
        <v>100</v>
      </c>
      <c r="Q12" s="24">
        <v>100</v>
      </c>
      <c r="R12" s="27">
        <f>Q12/P12*100</f>
        <v>100</v>
      </c>
      <c r="S12" s="28">
        <f>(D12+G12+J12+M12+P12)/5</f>
        <v>100</v>
      </c>
      <c r="T12" s="28">
        <f>(E12+H12+K12+Q12+N12)/5</f>
        <v>99.88</v>
      </c>
      <c r="U12" s="29">
        <f>T12/S12*100</f>
        <v>99.88</v>
      </c>
    </row>
    <row r="13" spans="1:21" ht="49.5">
      <c r="A13" s="8">
        <v>2</v>
      </c>
      <c r="B13" s="9" t="s">
        <v>16</v>
      </c>
      <c r="C13" s="4" t="s">
        <v>7</v>
      </c>
      <c r="D13" s="24">
        <v>100</v>
      </c>
      <c r="E13" s="24">
        <v>100</v>
      </c>
      <c r="F13" s="25">
        <f>E13/D13*100</f>
        <v>100</v>
      </c>
      <c r="G13" s="24">
        <v>100</v>
      </c>
      <c r="H13" s="24">
        <v>100</v>
      </c>
      <c r="I13" s="25">
        <f>H13/G13*100</f>
        <v>100</v>
      </c>
      <c r="J13" s="24">
        <v>100</v>
      </c>
      <c r="K13" s="24">
        <v>100</v>
      </c>
      <c r="L13" s="25">
        <f>K13/J13*100</f>
        <v>100</v>
      </c>
      <c r="M13" s="24">
        <v>100</v>
      </c>
      <c r="N13" s="24">
        <v>100</v>
      </c>
      <c r="O13" s="25">
        <f>N13/M13*100</f>
        <v>100</v>
      </c>
      <c r="P13" s="24">
        <v>100</v>
      </c>
      <c r="Q13" s="24">
        <v>100</v>
      </c>
      <c r="R13" s="27">
        <f>Q13/P13*100</f>
        <v>100</v>
      </c>
      <c r="S13" s="28">
        <f>(D13+G13+J13+M13+P13)/5</f>
        <v>100</v>
      </c>
      <c r="T13" s="28">
        <f>(E13+H13+K13+Q13+N13)/5</f>
        <v>100</v>
      </c>
      <c r="U13" s="29">
        <f>T13/S13*100</f>
        <v>100</v>
      </c>
    </row>
    <row r="14" spans="1:21" ht="49.5">
      <c r="A14" s="8">
        <v>3</v>
      </c>
      <c r="B14" s="9" t="s">
        <v>17</v>
      </c>
      <c r="C14" s="4" t="s">
        <v>7</v>
      </c>
      <c r="D14" s="24">
        <v>100</v>
      </c>
      <c r="E14" s="24">
        <v>100</v>
      </c>
      <c r="F14" s="25">
        <f>E14/D14*100</f>
        <v>100</v>
      </c>
      <c r="G14" s="24">
        <v>100</v>
      </c>
      <c r="H14" s="24">
        <v>100</v>
      </c>
      <c r="I14" s="25">
        <f>H14/G14*100</f>
        <v>100</v>
      </c>
      <c r="J14" s="24">
        <v>100</v>
      </c>
      <c r="K14" s="24">
        <v>100</v>
      </c>
      <c r="L14" s="25">
        <f>K14/J14*100</f>
        <v>100</v>
      </c>
      <c r="M14" s="24">
        <v>100</v>
      </c>
      <c r="N14" s="24">
        <v>100</v>
      </c>
      <c r="O14" s="25">
        <f>N14/M14*100</f>
        <v>100</v>
      </c>
      <c r="P14" s="24">
        <v>100</v>
      </c>
      <c r="Q14" s="24">
        <v>100</v>
      </c>
      <c r="R14" s="27">
        <f>Q14/P14*100</f>
        <v>100</v>
      </c>
      <c r="S14" s="28">
        <f>(D14+G14+J14+M14+P14)/5</f>
        <v>100</v>
      </c>
      <c r="T14" s="28">
        <f>(E14+H14+K14+Q14+N14)/5</f>
        <v>100</v>
      </c>
      <c r="U14" s="29">
        <f>T14/S14*100</f>
        <v>100</v>
      </c>
    </row>
    <row r="15" spans="1:21" ht="49.5">
      <c r="A15" s="17">
        <v>4</v>
      </c>
      <c r="B15" s="7" t="s">
        <v>18</v>
      </c>
      <c r="C15" s="13" t="s">
        <v>7</v>
      </c>
      <c r="D15" s="5">
        <v>98</v>
      </c>
      <c r="E15" s="5">
        <v>99</v>
      </c>
      <c r="F15" s="30">
        <f>E15/D15*100</f>
        <v>101.0204081632653</v>
      </c>
      <c r="G15" s="5">
        <v>98</v>
      </c>
      <c r="H15" s="5">
        <v>99</v>
      </c>
      <c r="I15" s="25">
        <f>H15/G15*100</f>
        <v>101.0204081632653</v>
      </c>
      <c r="J15" s="5">
        <v>98</v>
      </c>
      <c r="K15" s="5">
        <v>98</v>
      </c>
      <c r="L15" s="25">
        <f>K15/J15*100</f>
        <v>100</v>
      </c>
      <c r="M15" s="5">
        <v>100</v>
      </c>
      <c r="N15" s="5">
        <v>96</v>
      </c>
      <c r="O15" s="25">
        <f>N15/M15*100</f>
        <v>96</v>
      </c>
      <c r="P15" s="5">
        <v>98</v>
      </c>
      <c r="Q15" s="5">
        <v>98</v>
      </c>
      <c r="R15" s="27">
        <f>Q15/P15*100</f>
        <v>100</v>
      </c>
      <c r="S15" s="28">
        <f>(D15+G15+J15+M15+P15)/5</f>
        <v>98.4</v>
      </c>
      <c r="T15" s="28">
        <f>(E15+H15+K15+Q15+N15)/5</f>
        <v>98</v>
      </c>
      <c r="U15" s="29">
        <f>T15/S15*100</f>
        <v>99.593495934959336</v>
      </c>
    </row>
    <row r="16" spans="1:21" ht="99">
      <c r="A16" s="16">
        <v>5</v>
      </c>
      <c r="B16" s="14" t="s">
        <v>19</v>
      </c>
      <c r="C16" s="20" t="s">
        <v>7</v>
      </c>
      <c r="D16" s="28">
        <v>100</v>
      </c>
      <c r="E16" s="28">
        <v>100</v>
      </c>
      <c r="F16" s="28">
        <f>E16/D16*100</f>
        <v>100</v>
      </c>
      <c r="G16" s="28">
        <v>100</v>
      </c>
      <c r="H16" s="28">
        <v>100</v>
      </c>
      <c r="I16" s="25">
        <f>H16/G16*100</f>
        <v>100</v>
      </c>
      <c r="J16" s="28">
        <v>100</v>
      </c>
      <c r="K16" s="28">
        <v>100</v>
      </c>
      <c r="L16" s="25">
        <f>K16/J16*100</f>
        <v>100</v>
      </c>
      <c r="M16" s="28">
        <v>100</v>
      </c>
      <c r="N16" s="28">
        <v>100</v>
      </c>
      <c r="O16" s="25">
        <f>N16/M16*100</f>
        <v>100</v>
      </c>
      <c r="P16" s="28">
        <v>100</v>
      </c>
      <c r="Q16" s="28">
        <v>100</v>
      </c>
      <c r="R16" s="27">
        <f>Q16/P16*100</f>
        <v>100</v>
      </c>
      <c r="S16" s="28">
        <f>(D16+G16+J16+M16+P16)/5</f>
        <v>100</v>
      </c>
      <c r="T16" s="28">
        <f>(E16+H16+K16+Q16+N16)/5</f>
        <v>100</v>
      </c>
      <c r="U16" s="29">
        <f>T16/S16*100</f>
        <v>100</v>
      </c>
    </row>
    <row r="19" spans="2:2" ht="16.5">
      <c r="B19" s="46">
        <v>43131</v>
      </c>
    </row>
  </sheetData>
  <sheetProtection selectLockedCells="1" selectUnlockedCells="1"/>
  <mergeCells count="11">
    <mergeCell ref="G10:I10"/>
    <mergeCell ref="J10:L10"/>
    <mergeCell ref="M10:O10"/>
    <mergeCell ref="S10:U10"/>
    <mergeCell ref="P10:R10"/>
    <mergeCell ref="B2:Q2"/>
    <mergeCell ref="B6:Q6"/>
    <mergeCell ref="B8:N8"/>
    <mergeCell ref="B4:R4"/>
    <mergeCell ref="A10:C10"/>
    <mergeCell ref="D10:F10"/>
  </mergeCells>
  <phoneticPr fontId="2" type="noConversion"/>
  <pageMargins left="0.74791666666666667" right="0.74791666666666667" top="0.98402777777777772" bottom="0.98402777777777772" header="0.51180555555555551" footer="0.5"/>
  <pageSetup paperSize="9" scale="50" firstPageNumber="0" orientation="landscape" horizontalDpi="300" verticalDpi="300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U27"/>
  <sheetViews>
    <sheetView topLeftCell="A22" zoomScaleNormal="100" workbookViewId="0">
      <selection activeCell="A17" sqref="A17:U17"/>
    </sheetView>
  </sheetViews>
  <sheetFormatPr defaultRowHeight="12.75"/>
  <cols>
    <col min="1" max="1" width="3.85546875" customWidth="1"/>
    <col min="2" max="2" width="29.7109375" customWidth="1"/>
    <col min="3" max="3" width="9" customWidth="1"/>
    <col min="4" max="4" width="14.7109375" customWidth="1"/>
    <col min="5" max="5" width="12.7109375" customWidth="1"/>
    <col min="6" max="6" width="11" customWidth="1"/>
    <col min="7" max="7" width="13.7109375" customWidth="1"/>
    <col min="8" max="8" width="14.7109375" customWidth="1"/>
    <col min="10" max="10" width="11.42578125" customWidth="1"/>
    <col min="11" max="11" width="10.5703125" customWidth="1"/>
    <col min="12" max="12" width="13.140625" customWidth="1"/>
    <col min="13" max="13" width="12" customWidth="1"/>
    <col min="14" max="14" width="14" customWidth="1"/>
    <col min="16" max="16" width="11.28515625" customWidth="1"/>
    <col min="17" max="17" width="13.42578125" customWidth="1"/>
    <col min="19" max="19" width="12.28515625" customWidth="1"/>
    <col min="21" max="21" width="9.5703125" bestFit="1" customWidth="1"/>
  </cols>
  <sheetData>
    <row r="1" spans="1:21" ht="18.75">
      <c r="A1" s="48"/>
      <c r="B1" s="87" t="s">
        <v>13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</row>
    <row r="2" spans="1:21" ht="18.7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</row>
    <row r="3" spans="1:21" ht="18.75">
      <c r="A3" s="48"/>
      <c r="B3" s="89" t="s">
        <v>57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</row>
    <row r="4" spans="1:21" ht="18.75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</row>
    <row r="5" spans="1:21" ht="18.75">
      <c r="A5" s="48"/>
      <c r="B5" s="88" t="s">
        <v>44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</row>
    <row r="6" spans="1:21" ht="18.75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</row>
    <row r="7" spans="1:21" ht="18.75">
      <c r="A7" s="87" t="s">
        <v>30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</row>
    <row r="8" spans="1:21" ht="18.75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</row>
    <row r="9" spans="1:21" ht="77.25" customHeight="1">
      <c r="A9" s="91" t="s">
        <v>0</v>
      </c>
      <c r="B9" s="91"/>
      <c r="C9" s="91"/>
      <c r="D9" s="83" t="s">
        <v>39</v>
      </c>
      <c r="E9" s="84"/>
      <c r="F9" s="92"/>
      <c r="G9" s="83" t="s">
        <v>40</v>
      </c>
      <c r="H9" s="84"/>
      <c r="I9" s="92"/>
      <c r="J9" s="83" t="s">
        <v>41</v>
      </c>
      <c r="K9" s="84"/>
      <c r="L9" s="92"/>
      <c r="M9" s="83" t="s">
        <v>42</v>
      </c>
      <c r="N9" s="84"/>
      <c r="O9" s="92"/>
      <c r="P9" s="83" t="s">
        <v>43</v>
      </c>
      <c r="Q9" s="84"/>
      <c r="R9" s="85"/>
      <c r="S9" s="90" t="s">
        <v>38</v>
      </c>
      <c r="T9" s="90"/>
      <c r="U9" s="90"/>
    </row>
    <row r="10" spans="1:21" ht="101.25" customHeight="1">
      <c r="A10" s="50" t="s">
        <v>1</v>
      </c>
      <c r="B10" s="50" t="s">
        <v>2</v>
      </c>
      <c r="C10" s="54" t="s">
        <v>3</v>
      </c>
      <c r="D10" s="54" t="s">
        <v>11</v>
      </c>
      <c r="E10" s="51" t="s">
        <v>12</v>
      </c>
      <c r="F10" s="51" t="s">
        <v>5</v>
      </c>
      <c r="G10" s="51" t="s">
        <v>4</v>
      </c>
      <c r="H10" s="51" t="s">
        <v>12</v>
      </c>
      <c r="I10" s="51" t="s">
        <v>5</v>
      </c>
      <c r="J10" s="51" t="s">
        <v>4</v>
      </c>
      <c r="K10" s="51" t="s">
        <v>12</v>
      </c>
      <c r="L10" s="51" t="s">
        <v>5</v>
      </c>
      <c r="M10" s="51" t="s">
        <v>4</v>
      </c>
      <c r="N10" s="51" t="s">
        <v>12</v>
      </c>
      <c r="O10" s="51" t="s">
        <v>5</v>
      </c>
      <c r="P10" s="51" t="s">
        <v>4</v>
      </c>
      <c r="Q10" s="51" t="s">
        <v>12</v>
      </c>
      <c r="R10" s="63" t="s">
        <v>5</v>
      </c>
      <c r="S10" s="51" t="s">
        <v>11</v>
      </c>
      <c r="T10" s="51" t="s">
        <v>12</v>
      </c>
      <c r="U10" s="51" t="s">
        <v>5</v>
      </c>
    </row>
    <row r="11" spans="1:21" ht="94.9" customHeight="1">
      <c r="A11" s="53">
        <v>1</v>
      </c>
      <c r="B11" s="54" t="s">
        <v>32</v>
      </c>
      <c r="C11" s="53"/>
      <c r="D11" s="53"/>
      <c r="E11" s="53"/>
      <c r="F11" s="64"/>
      <c r="G11" s="53"/>
      <c r="H11" s="53"/>
      <c r="I11" s="64"/>
      <c r="J11" s="53"/>
      <c r="K11" s="53"/>
      <c r="L11" s="64"/>
      <c r="M11" s="53"/>
      <c r="N11" s="53"/>
      <c r="O11" s="64"/>
      <c r="P11" s="53"/>
      <c r="Q11" s="53"/>
      <c r="R11" s="65"/>
      <c r="S11" s="53"/>
      <c r="T11" s="53"/>
      <c r="U11" s="64"/>
    </row>
    <row r="12" spans="1:21" ht="51" customHeight="1">
      <c r="A12" s="53" t="s">
        <v>31</v>
      </c>
      <c r="B12" s="54" t="s">
        <v>33</v>
      </c>
      <c r="C12" s="53" t="s">
        <v>7</v>
      </c>
      <c r="D12" s="53">
        <v>90</v>
      </c>
      <c r="E12" s="53">
        <v>100</v>
      </c>
      <c r="F12" s="64">
        <f>E12/D12*100</f>
        <v>111.11111111111111</v>
      </c>
      <c r="G12" s="53">
        <v>80</v>
      </c>
      <c r="H12" s="53">
        <v>80</v>
      </c>
      <c r="I12" s="64">
        <f>H12/G12*100</f>
        <v>100</v>
      </c>
      <c r="J12" s="53">
        <v>55</v>
      </c>
      <c r="K12" s="53">
        <v>100</v>
      </c>
      <c r="L12" s="64">
        <f>K12/J12*100</f>
        <v>181.81818181818181</v>
      </c>
      <c r="M12" s="53">
        <v>100</v>
      </c>
      <c r="N12" s="53">
        <v>100</v>
      </c>
      <c r="O12" s="64">
        <f>N12/M12*100</f>
        <v>100</v>
      </c>
      <c r="P12" s="53">
        <v>25</v>
      </c>
      <c r="Q12" s="53">
        <v>25</v>
      </c>
      <c r="R12" s="65">
        <f>Q12/P12*100</f>
        <v>100</v>
      </c>
      <c r="S12" s="53">
        <f t="shared" ref="S12:T16" si="0">(D12+G12+J12+M12+P12)/5</f>
        <v>70</v>
      </c>
      <c r="T12" s="53">
        <f t="shared" si="0"/>
        <v>81</v>
      </c>
      <c r="U12" s="64">
        <f>T12/S12*100</f>
        <v>115.71428571428572</v>
      </c>
    </row>
    <row r="13" spans="1:21" ht="37.5" customHeight="1">
      <c r="A13" s="53" t="s">
        <v>34</v>
      </c>
      <c r="B13" s="54" t="s">
        <v>35</v>
      </c>
      <c r="C13" s="53" t="s">
        <v>7</v>
      </c>
      <c r="D13" s="53">
        <v>100</v>
      </c>
      <c r="E13" s="53">
        <v>100</v>
      </c>
      <c r="F13" s="64">
        <f>E13/D13*100</f>
        <v>100</v>
      </c>
      <c r="G13" s="53">
        <v>100</v>
      </c>
      <c r="H13" s="53">
        <v>100</v>
      </c>
      <c r="I13" s="64">
        <f>H13/G13*100</f>
        <v>100</v>
      </c>
      <c r="J13" s="53">
        <v>100</v>
      </c>
      <c r="K13" s="53">
        <v>100</v>
      </c>
      <c r="L13" s="64">
        <f>K13/J13*100</f>
        <v>100</v>
      </c>
      <c r="M13" s="53">
        <v>100</v>
      </c>
      <c r="N13" s="53">
        <v>100</v>
      </c>
      <c r="O13" s="64">
        <f>N13/M13*100</f>
        <v>100</v>
      </c>
      <c r="P13" s="53">
        <v>25</v>
      </c>
      <c r="Q13" s="53">
        <v>25</v>
      </c>
      <c r="R13" s="65">
        <f>Q13/P13*100</f>
        <v>100</v>
      </c>
      <c r="S13" s="53">
        <f t="shared" si="0"/>
        <v>85</v>
      </c>
      <c r="T13" s="53">
        <f t="shared" si="0"/>
        <v>85</v>
      </c>
      <c r="U13" s="64">
        <f>T13/S13*100</f>
        <v>100</v>
      </c>
    </row>
    <row r="14" spans="1:21" ht="111" customHeight="1">
      <c r="A14" s="53">
        <v>2</v>
      </c>
      <c r="B14" s="54" t="s">
        <v>36</v>
      </c>
      <c r="C14" s="53" t="s">
        <v>47</v>
      </c>
      <c r="D14" s="53">
        <v>189</v>
      </c>
      <c r="E14" s="53">
        <v>197</v>
      </c>
      <c r="F14" s="64">
        <f>E14/D14*100</f>
        <v>104.23280423280423</v>
      </c>
      <c r="G14" s="53">
        <v>194</v>
      </c>
      <c r="H14" s="53">
        <v>196</v>
      </c>
      <c r="I14" s="64">
        <f>H14/G14*100</f>
        <v>101.03092783505154</v>
      </c>
      <c r="J14" s="53">
        <v>194</v>
      </c>
      <c r="K14" s="53">
        <v>199</v>
      </c>
      <c r="L14" s="64">
        <f>K14/J14*100</f>
        <v>102.57731958762886</v>
      </c>
      <c r="M14" s="53">
        <v>173</v>
      </c>
      <c r="N14" s="53">
        <v>182</v>
      </c>
      <c r="O14" s="64">
        <f>N14/M14*100</f>
        <v>105.20231213872833</v>
      </c>
      <c r="P14" s="53">
        <v>180</v>
      </c>
      <c r="Q14" s="53">
        <v>180</v>
      </c>
      <c r="R14" s="65">
        <f>Q14/P14*100</f>
        <v>100</v>
      </c>
      <c r="S14" s="53">
        <f t="shared" si="0"/>
        <v>186</v>
      </c>
      <c r="T14" s="53">
        <f t="shared" si="0"/>
        <v>190.8</v>
      </c>
      <c r="U14" s="64">
        <f>T14/S14*100</f>
        <v>102.58064516129033</v>
      </c>
    </row>
    <row r="15" spans="1:21" ht="140.25" customHeight="1">
      <c r="A15" s="53">
        <v>3</v>
      </c>
      <c r="B15" s="54" t="s">
        <v>37</v>
      </c>
      <c r="C15" s="53" t="s">
        <v>7</v>
      </c>
      <c r="D15" s="53">
        <v>70</v>
      </c>
      <c r="E15" s="53">
        <v>100</v>
      </c>
      <c r="F15" s="64">
        <f>E15/D15*100</f>
        <v>142.85714285714286</v>
      </c>
      <c r="G15" s="53">
        <v>94</v>
      </c>
      <c r="H15" s="53">
        <v>89</v>
      </c>
      <c r="I15" s="64">
        <f>H15/G15*100</f>
        <v>94.680851063829792</v>
      </c>
      <c r="J15" s="53">
        <v>100</v>
      </c>
      <c r="K15" s="53">
        <v>100</v>
      </c>
      <c r="L15" s="64">
        <f>K15/J15*100</f>
        <v>100</v>
      </c>
      <c r="M15" s="53">
        <v>50</v>
      </c>
      <c r="N15" s="53">
        <v>100</v>
      </c>
      <c r="O15" s="64">
        <f>N15/M15*100</f>
        <v>200</v>
      </c>
      <c r="P15" s="53">
        <v>50</v>
      </c>
      <c r="Q15" s="53">
        <v>78.5</v>
      </c>
      <c r="R15" s="65">
        <f>Q15/P15*100</f>
        <v>157</v>
      </c>
      <c r="S15" s="53">
        <f t="shared" si="0"/>
        <v>72.8</v>
      </c>
      <c r="T15" s="53">
        <f t="shared" si="0"/>
        <v>93.5</v>
      </c>
      <c r="U15" s="64">
        <f>T15/S15*100</f>
        <v>128.43406593406596</v>
      </c>
    </row>
    <row r="16" spans="1:21" ht="114.75" customHeight="1">
      <c r="A16" s="53">
        <v>4</v>
      </c>
      <c r="B16" s="66" t="s">
        <v>54</v>
      </c>
      <c r="C16" s="53" t="s">
        <v>7</v>
      </c>
      <c r="D16" s="53">
        <v>2.4</v>
      </c>
      <c r="E16" s="53">
        <v>1.6</v>
      </c>
      <c r="F16" s="64">
        <f>E16/D16*100</f>
        <v>66.666666666666671</v>
      </c>
      <c r="G16" s="53">
        <v>2.9</v>
      </c>
      <c r="H16" s="53">
        <v>2</v>
      </c>
      <c r="I16" s="64">
        <f>H16/G16*100</f>
        <v>68.965517241379317</v>
      </c>
      <c r="J16" s="53">
        <v>3</v>
      </c>
      <c r="K16" s="53">
        <v>0.8</v>
      </c>
      <c r="L16" s="64">
        <f>K16/J16*100</f>
        <v>26.666666666666668</v>
      </c>
      <c r="M16" s="53">
        <v>3</v>
      </c>
      <c r="N16" s="53">
        <v>2.8</v>
      </c>
      <c r="O16" s="64">
        <f>N16/M16*100</f>
        <v>93.333333333333329</v>
      </c>
      <c r="P16" s="53">
        <v>4</v>
      </c>
      <c r="Q16" s="53">
        <v>2.7</v>
      </c>
      <c r="R16" s="65">
        <f>Q16/P16*100</f>
        <v>67.5</v>
      </c>
      <c r="S16" s="53">
        <f t="shared" si="0"/>
        <v>3.06</v>
      </c>
      <c r="T16" s="53">
        <f t="shared" si="0"/>
        <v>1.98</v>
      </c>
      <c r="U16" s="64">
        <f>T16/S16*100</f>
        <v>64.705882352941174</v>
      </c>
    </row>
    <row r="17" spans="1:21" ht="18.75">
      <c r="A17" s="86" t="s">
        <v>46</v>
      </c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</row>
    <row r="18" spans="1:21" ht="56.25">
      <c r="A18" s="53">
        <v>1</v>
      </c>
      <c r="B18" s="60" t="s">
        <v>48</v>
      </c>
      <c r="C18" s="53" t="s">
        <v>6</v>
      </c>
      <c r="D18" s="53">
        <v>195</v>
      </c>
      <c r="E18" s="53">
        <v>158</v>
      </c>
      <c r="F18" s="64">
        <f>E18/D18*100</f>
        <v>81.025641025641022</v>
      </c>
      <c r="G18" s="53">
        <v>167</v>
      </c>
      <c r="H18" s="53">
        <v>132</v>
      </c>
      <c r="I18" s="64">
        <f>H18/G18*100</f>
        <v>79.041916167664667</v>
      </c>
      <c r="J18" s="53">
        <v>151</v>
      </c>
      <c r="K18" s="53">
        <v>129</v>
      </c>
      <c r="L18" s="64">
        <f>K18/J18*100</f>
        <v>85.430463576158942</v>
      </c>
      <c r="M18" s="53">
        <v>142</v>
      </c>
      <c r="N18" s="53">
        <v>107</v>
      </c>
      <c r="O18" s="64">
        <f>N18/M18*100</f>
        <v>75.352112676056336</v>
      </c>
      <c r="P18" s="53">
        <v>94</v>
      </c>
      <c r="Q18" s="53">
        <v>67</v>
      </c>
      <c r="R18" s="64">
        <f>Q18/P18*100</f>
        <v>71.276595744680847</v>
      </c>
      <c r="S18" s="53">
        <f t="shared" ref="S18:T20" si="1">(D18+G18+J18+M18+P18)/5</f>
        <v>149.80000000000001</v>
      </c>
      <c r="T18" s="53">
        <f t="shared" si="1"/>
        <v>118.6</v>
      </c>
      <c r="U18" s="67">
        <f>T18/S18*100</f>
        <v>79.172229639519358</v>
      </c>
    </row>
    <row r="19" spans="1:21" ht="18.75">
      <c r="A19" s="53">
        <v>2</v>
      </c>
      <c r="B19" s="53" t="s">
        <v>55</v>
      </c>
      <c r="C19" s="53" t="s">
        <v>56</v>
      </c>
      <c r="D19" s="53">
        <v>8</v>
      </c>
      <c r="E19" s="53">
        <v>8</v>
      </c>
      <c r="F19" s="64">
        <f>E19/D19*100</f>
        <v>100</v>
      </c>
      <c r="G19" s="53">
        <v>8</v>
      </c>
      <c r="H19" s="53">
        <v>8</v>
      </c>
      <c r="I19" s="53">
        <f>H19/G19*100</f>
        <v>100</v>
      </c>
      <c r="J19" s="53">
        <v>6</v>
      </c>
      <c r="K19" s="53">
        <v>6</v>
      </c>
      <c r="L19" s="64">
        <f>K19/J19*100</f>
        <v>100</v>
      </c>
      <c r="M19" s="53">
        <v>6</v>
      </c>
      <c r="N19" s="53">
        <v>6</v>
      </c>
      <c r="O19" s="53">
        <f>N19/M19*100</f>
        <v>100</v>
      </c>
      <c r="P19" s="53">
        <v>4</v>
      </c>
      <c r="Q19" s="53">
        <v>4</v>
      </c>
      <c r="R19" s="53">
        <f>Q19/P19*100</f>
        <v>100</v>
      </c>
      <c r="S19" s="53">
        <f t="shared" si="1"/>
        <v>6.4</v>
      </c>
      <c r="T19" s="53">
        <f t="shared" si="1"/>
        <v>6.4</v>
      </c>
      <c r="U19" s="53">
        <f>T19/S19*100</f>
        <v>100</v>
      </c>
    </row>
    <row r="20" spans="1:21" ht="37.5">
      <c r="A20" s="53">
        <v>3</v>
      </c>
      <c r="B20" s="54" t="s">
        <v>59</v>
      </c>
      <c r="C20" s="53" t="s">
        <v>58</v>
      </c>
      <c r="D20" s="53">
        <v>74927.78</v>
      </c>
      <c r="E20" s="53">
        <v>96808.22</v>
      </c>
      <c r="F20" s="64">
        <f>E20/D20*100</f>
        <v>129.20203961734887</v>
      </c>
      <c r="G20" s="53">
        <v>96688.43</v>
      </c>
      <c r="H20" s="53">
        <v>110994.51</v>
      </c>
      <c r="I20" s="53">
        <f>H20/G20*100</f>
        <v>114.7960619486737</v>
      </c>
      <c r="J20" s="53">
        <v>77530.31</v>
      </c>
      <c r="K20" s="53">
        <v>90752.54</v>
      </c>
      <c r="L20" s="64">
        <f>K20/J20*100</f>
        <v>117.05427206469314</v>
      </c>
      <c r="M20" s="53">
        <v>75679.740000000005</v>
      </c>
      <c r="N20" s="53">
        <v>102268.01</v>
      </c>
      <c r="O20" s="53">
        <f>N20/M20*100</f>
        <v>135.13261277060411</v>
      </c>
      <c r="P20" s="53">
        <v>98269.56</v>
      </c>
      <c r="Q20" s="53">
        <v>137870.73000000001</v>
      </c>
      <c r="R20" s="53">
        <f>Q20/P20*100</f>
        <v>140.29851156349943</v>
      </c>
      <c r="S20" s="53">
        <f t="shared" si="1"/>
        <v>84619.164000000004</v>
      </c>
      <c r="T20" s="53">
        <f t="shared" si="1"/>
        <v>107738.802</v>
      </c>
      <c r="U20" s="53">
        <f>T20/S20*100</f>
        <v>127.32198819643266</v>
      </c>
    </row>
    <row r="21" spans="1:21" ht="18.75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</row>
    <row r="22" spans="1:21" ht="18.75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</row>
    <row r="23" spans="1:21" ht="18">
      <c r="A23" s="62"/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</row>
    <row r="24" spans="1:21" ht="18.75">
      <c r="A24" s="62"/>
      <c r="B24" s="48" t="s">
        <v>60</v>
      </c>
      <c r="C24" s="48"/>
      <c r="D24" s="48"/>
      <c r="E24" s="48"/>
      <c r="F24" s="48"/>
      <c r="G24" s="48"/>
      <c r="H24" s="48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</row>
    <row r="25" spans="1:21" ht="18">
      <c r="A25" s="62"/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</row>
    <row r="26" spans="1:21" ht="18">
      <c r="A26" s="62"/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</row>
    <row r="27" spans="1:21" ht="18.75">
      <c r="A27" s="62"/>
      <c r="B27" s="61">
        <v>43131</v>
      </c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</row>
  </sheetData>
  <sheetProtection selectLockedCells="1" selectUnlockedCells="1"/>
  <mergeCells count="12">
    <mergeCell ref="J9:L9"/>
    <mergeCell ref="M9:O9"/>
    <mergeCell ref="P9:R9"/>
    <mergeCell ref="A17:U17"/>
    <mergeCell ref="B1:U1"/>
    <mergeCell ref="A7:U7"/>
    <mergeCell ref="B5:U5"/>
    <mergeCell ref="B3:U3"/>
    <mergeCell ref="S9:U9"/>
    <mergeCell ref="A9:C9"/>
    <mergeCell ref="D9:F9"/>
    <mergeCell ref="G9:I9"/>
  </mergeCells>
  <phoneticPr fontId="2" type="noConversion"/>
  <pageMargins left="0.74791666666666667" right="0.74791666666666667" top="0.98402777777777772" bottom="0.98402777777777772" header="0.51180555555555551" footer="0.51180555555555551"/>
  <pageSetup paperSize="9" scale="52" firstPageNumber="0" orientation="landscape" horizontalDpi="300" verticalDpi="300" r:id="rId1"/>
  <headerFooter alignWithMargins="0"/>
  <rowBreaks count="1" manualBreakCount="1">
    <brk id="1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R22"/>
  <sheetViews>
    <sheetView zoomScaleNormal="100" workbookViewId="0">
      <selection activeCell="P13" sqref="P13"/>
    </sheetView>
  </sheetViews>
  <sheetFormatPr defaultRowHeight="12.75"/>
  <cols>
    <col min="1" max="1" width="3.85546875" customWidth="1"/>
    <col min="2" max="2" width="54.42578125" customWidth="1"/>
    <col min="3" max="3" width="8.5703125" customWidth="1"/>
    <col min="4" max="4" width="14.85546875" customWidth="1"/>
    <col min="5" max="5" width="15.7109375" customWidth="1"/>
    <col min="6" max="6" width="10.85546875" customWidth="1"/>
    <col min="7" max="7" width="12.28515625" customWidth="1"/>
    <col min="8" max="8" width="15.140625" customWidth="1"/>
    <col min="9" max="9" width="10" customWidth="1"/>
    <col min="10" max="10" width="12.42578125" customWidth="1"/>
    <col min="11" max="11" width="16" customWidth="1"/>
    <col min="12" max="12" width="11.140625" customWidth="1"/>
  </cols>
  <sheetData>
    <row r="1" spans="1:18" ht="33" customHeight="1">
      <c r="A1" s="87" t="s">
        <v>13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47"/>
    </row>
    <row r="2" spans="1:18" ht="18.7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1:18" ht="18.75">
      <c r="A3" s="48"/>
      <c r="B3" s="89" t="s">
        <v>57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</row>
    <row r="4" spans="1:18" ht="18.75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18" ht="18.75">
      <c r="A5" s="88" t="s">
        <v>45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48"/>
    </row>
    <row r="6" spans="1:18" ht="18.75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</row>
    <row r="7" spans="1:18" ht="18.75">
      <c r="A7" s="87" t="s">
        <v>8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48"/>
      <c r="P7" s="48"/>
      <c r="Q7" s="48"/>
      <c r="R7" s="48"/>
    </row>
    <row r="8" spans="1:18" ht="18.75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</row>
    <row r="9" spans="1:18" ht="33" customHeight="1">
      <c r="A9" s="96" t="s">
        <v>0</v>
      </c>
      <c r="B9" s="96"/>
      <c r="C9" s="96"/>
      <c r="D9" s="96" t="s">
        <v>9</v>
      </c>
      <c r="E9" s="96"/>
      <c r="F9" s="96"/>
      <c r="G9" s="96" t="s">
        <v>10</v>
      </c>
      <c r="H9" s="96"/>
      <c r="I9" s="97"/>
      <c r="J9" s="90" t="s">
        <v>51</v>
      </c>
      <c r="K9" s="90"/>
      <c r="L9" s="90"/>
      <c r="M9" s="48"/>
      <c r="N9" s="48"/>
      <c r="O9" s="48"/>
      <c r="P9" s="48"/>
      <c r="Q9" s="48"/>
      <c r="R9" s="48"/>
    </row>
    <row r="10" spans="1:18" ht="113.45" customHeight="1">
      <c r="A10" s="50" t="s">
        <v>1</v>
      </c>
      <c r="B10" s="50" t="s">
        <v>2</v>
      </c>
      <c r="C10" s="49" t="s">
        <v>3</v>
      </c>
      <c r="D10" s="51" t="s">
        <v>11</v>
      </c>
      <c r="E10" s="51" t="s">
        <v>12</v>
      </c>
      <c r="F10" s="52" t="s">
        <v>5</v>
      </c>
      <c r="G10" s="51" t="s">
        <v>11</v>
      </c>
      <c r="H10" s="51" t="s">
        <v>12</v>
      </c>
      <c r="I10" s="52" t="s">
        <v>5</v>
      </c>
      <c r="J10" s="51" t="s">
        <v>11</v>
      </c>
      <c r="K10" s="51" t="s">
        <v>12</v>
      </c>
      <c r="L10" s="52" t="s">
        <v>5</v>
      </c>
      <c r="M10" s="48"/>
      <c r="N10" s="48"/>
      <c r="O10" s="48"/>
      <c r="P10" s="48"/>
      <c r="Q10" s="48"/>
      <c r="R10" s="48"/>
    </row>
    <row r="11" spans="1:18" ht="51" customHeight="1">
      <c r="A11" s="53">
        <v>1</v>
      </c>
      <c r="B11" s="54" t="s">
        <v>49</v>
      </c>
      <c r="C11" s="50" t="s">
        <v>7</v>
      </c>
      <c r="D11" s="50">
        <v>80</v>
      </c>
      <c r="E11" s="50">
        <v>74</v>
      </c>
      <c r="F11" s="55">
        <f>E11/D11*100</f>
        <v>92.5</v>
      </c>
      <c r="G11" s="50">
        <v>80</v>
      </c>
      <c r="H11" s="50">
        <v>94</v>
      </c>
      <c r="I11" s="56">
        <f>H11/G11*100</f>
        <v>117.5</v>
      </c>
      <c r="J11" s="50">
        <f t="shared" ref="J11:K13" si="0">(D11+G11)/2</f>
        <v>80</v>
      </c>
      <c r="K11" s="50">
        <f t="shared" si="0"/>
        <v>84</v>
      </c>
      <c r="L11" s="55">
        <f>K11/J11*100</f>
        <v>105</v>
      </c>
      <c r="M11" s="48"/>
      <c r="N11" s="48"/>
      <c r="O11" s="48"/>
      <c r="P11" s="48"/>
      <c r="Q11" s="48"/>
      <c r="R11" s="48"/>
    </row>
    <row r="12" spans="1:18" ht="55.9" customHeight="1">
      <c r="A12" s="53">
        <v>2</v>
      </c>
      <c r="B12" s="57" t="s">
        <v>50</v>
      </c>
      <c r="C12" s="50" t="s">
        <v>7</v>
      </c>
      <c r="D12" s="58">
        <v>30</v>
      </c>
      <c r="E12" s="58">
        <v>27</v>
      </c>
      <c r="F12" s="55">
        <f>E12/D12*100</f>
        <v>90</v>
      </c>
      <c r="G12" s="50">
        <v>80</v>
      </c>
      <c r="H12" s="50">
        <v>77</v>
      </c>
      <c r="I12" s="56">
        <f>H12/G12*100</f>
        <v>96.25</v>
      </c>
      <c r="J12" s="50">
        <f t="shared" si="0"/>
        <v>55</v>
      </c>
      <c r="K12" s="50">
        <f t="shared" si="0"/>
        <v>52</v>
      </c>
      <c r="L12" s="55">
        <f>K12/J12*100</f>
        <v>94.545454545454547</v>
      </c>
      <c r="M12" s="48"/>
      <c r="N12" s="48"/>
      <c r="O12" s="48"/>
      <c r="P12" s="48"/>
      <c r="Q12" s="48"/>
      <c r="R12" s="48"/>
    </row>
    <row r="13" spans="1:18" ht="55.15" customHeight="1">
      <c r="A13" s="53">
        <v>3</v>
      </c>
      <c r="B13" s="59" t="s">
        <v>18</v>
      </c>
      <c r="C13" s="50" t="s">
        <v>7</v>
      </c>
      <c r="D13" s="50">
        <v>100</v>
      </c>
      <c r="E13" s="50">
        <v>100</v>
      </c>
      <c r="F13" s="55">
        <f>E13/D13*100</f>
        <v>100</v>
      </c>
      <c r="G13" s="50">
        <v>100</v>
      </c>
      <c r="H13" s="50">
        <v>95</v>
      </c>
      <c r="I13" s="56">
        <f>H13/G13*100</f>
        <v>95</v>
      </c>
      <c r="J13" s="50">
        <f t="shared" si="0"/>
        <v>100</v>
      </c>
      <c r="K13" s="50">
        <f t="shared" si="0"/>
        <v>97.5</v>
      </c>
      <c r="L13" s="55">
        <f>K13/J13*100</f>
        <v>97.5</v>
      </c>
      <c r="M13" s="48"/>
      <c r="N13" s="48"/>
      <c r="O13" s="48"/>
      <c r="P13" s="48"/>
      <c r="Q13" s="48"/>
      <c r="R13" s="48"/>
    </row>
    <row r="14" spans="1:18" ht="24.75" customHeight="1">
      <c r="A14" s="93" t="s">
        <v>53</v>
      </c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5"/>
      <c r="M14" s="48"/>
      <c r="N14" s="48"/>
      <c r="O14" s="48"/>
      <c r="P14" s="48"/>
      <c r="Q14" s="48"/>
      <c r="R14" s="48"/>
    </row>
    <row r="15" spans="1:18" ht="18.75">
      <c r="A15" s="53"/>
      <c r="B15" s="60" t="s">
        <v>52</v>
      </c>
      <c r="C15" s="50" t="s">
        <v>6</v>
      </c>
      <c r="D15" s="50">
        <v>835</v>
      </c>
      <c r="E15" s="50">
        <v>916</v>
      </c>
      <c r="F15" s="55">
        <f>E15/D15*100</f>
        <v>109.70059880239521</v>
      </c>
      <c r="G15" s="50">
        <v>633</v>
      </c>
      <c r="H15" s="50">
        <v>596</v>
      </c>
      <c r="I15" s="56">
        <f>H15/G15*100</f>
        <v>94.154818325434448</v>
      </c>
      <c r="J15" s="50">
        <f>(D15+G15)/2</f>
        <v>734</v>
      </c>
      <c r="K15" s="50">
        <f>(E15+H15)/2</f>
        <v>756</v>
      </c>
      <c r="L15" s="55">
        <f>K15/J15*100</f>
        <v>102.99727520435968</v>
      </c>
      <c r="M15" s="48"/>
      <c r="N15" s="48"/>
      <c r="O15" s="48"/>
      <c r="P15" s="48"/>
      <c r="Q15" s="48"/>
      <c r="R15" s="48"/>
    </row>
    <row r="16" spans="1:18" ht="18.75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</row>
    <row r="17" spans="1:18" ht="18.75">
      <c r="A17" s="48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</row>
    <row r="18" spans="1:18" ht="18.75">
      <c r="A18" s="48"/>
      <c r="B18" s="48" t="s">
        <v>62</v>
      </c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</row>
    <row r="19" spans="1:18" ht="18.75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</row>
    <row r="20" spans="1:18" ht="18.75">
      <c r="A20" s="48"/>
      <c r="B20" s="61">
        <v>43131</v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</row>
    <row r="21" spans="1:18" ht="18.75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</row>
    <row r="22" spans="1:18" ht="18">
      <c r="A22" s="62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</row>
  </sheetData>
  <sheetProtection selectLockedCells="1" selectUnlockedCells="1"/>
  <mergeCells count="9">
    <mergeCell ref="A14:L14"/>
    <mergeCell ref="A1:Q1"/>
    <mergeCell ref="A5:Q5"/>
    <mergeCell ref="B3:R3"/>
    <mergeCell ref="A9:C9"/>
    <mergeCell ref="D9:F9"/>
    <mergeCell ref="G9:I9"/>
    <mergeCell ref="J9:L9"/>
    <mergeCell ref="A7:N7"/>
  </mergeCells>
  <pageMargins left="0.74803149606299213" right="0.74803149606299213" top="0.98425196850393704" bottom="0.98425196850393704" header="0.51181102362204722" footer="0.51181102362204722"/>
  <pageSetup paperSize="9" scale="64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 школы объём</vt:lpstr>
      <vt:lpstr> школы качество</vt:lpstr>
      <vt:lpstr> сады - качество, объём</vt:lpstr>
      <vt:lpstr>внешк. - качество, объём</vt:lpstr>
      <vt:lpstr>'внешк. - качество, объём'!Область_печати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2018-02-07T01:24:05Z</cp:lastPrinted>
  <dcterms:created xsi:type="dcterms:W3CDTF">2018-02-07T06:07:10Z</dcterms:created>
  <dcterms:modified xsi:type="dcterms:W3CDTF">2018-02-07T06:07:10Z</dcterms:modified>
</cp:coreProperties>
</file>